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85" i="1"/>
  <c r="F84"/>
  <c r="F83"/>
  <c r="F82"/>
  <c r="F81"/>
  <c r="F80"/>
  <c r="E79"/>
  <c r="F79" s="1"/>
  <c r="F78"/>
  <c r="F77"/>
  <c r="F76"/>
  <c r="F75"/>
  <c r="F74"/>
  <c r="F73"/>
  <c r="F72"/>
  <c r="E72"/>
  <c r="F71"/>
  <c r="F70"/>
  <c r="F69"/>
  <c r="F68"/>
  <c r="F67"/>
  <c r="E67"/>
  <c r="C67"/>
  <c r="F66"/>
  <c r="F65"/>
  <c r="F64"/>
  <c r="F63"/>
  <c r="E62"/>
  <c r="F62" s="1"/>
  <c r="F61"/>
  <c r="F60"/>
  <c r="E59"/>
  <c r="F59" s="1"/>
  <c r="F58"/>
  <c r="F57"/>
  <c r="F56"/>
  <c r="F55"/>
  <c r="F54"/>
  <c r="F53"/>
  <c r="E52"/>
  <c r="F52" s="1"/>
  <c r="F51"/>
  <c r="F50"/>
  <c r="E50"/>
  <c r="F49"/>
  <c r="F48"/>
  <c r="F47"/>
  <c r="E47"/>
  <c r="F46"/>
  <c r="F45"/>
  <c r="F44"/>
  <c r="E43"/>
  <c r="F43" s="1"/>
  <c r="E42"/>
  <c r="F42" s="1"/>
  <c r="C42"/>
  <c r="F41"/>
  <c r="F40"/>
  <c r="F39"/>
  <c r="F38"/>
  <c r="F37"/>
  <c r="F36"/>
  <c r="F35"/>
  <c r="E35"/>
  <c r="F34"/>
  <c r="F33"/>
  <c r="F32"/>
  <c r="F31"/>
  <c r="F30"/>
  <c r="E30"/>
  <c r="F29"/>
  <c r="F28"/>
  <c r="F27"/>
  <c r="F26"/>
  <c r="F25"/>
  <c r="E24"/>
  <c r="F24" s="1"/>
  <c r="E23"/>
  <c r="F23" s="1"/>
  <c r="F22"/>
  <c r="F21"/>
  <c r="F20"/>
  <c r="F19"/>
  <c r="F18"/>
  <c r="E17"/>
  <c r="F17" s="1"/>
  <c r="E16"/>
  <c r="F16" s="1"/>
  <c r="C16"/>
</calcChain>
</file>

<file path=xl/sharedStrings.xml><?xml version="1.0" encoding="utf-8"?>
<sst xmlns="http://schemas.openxmlformats.org/spreadsheetml/2006/main" count="201" uniqueCount="154">
  <si>
    <t>OSNOVNA ŠKOLA ZRINSKIH I FRANKOPANA OTOČAC</t>
  </si>
  <si>
    <t>Klasa: 400-05/13-01/03</t>
  </si>
  <si>
    <t>Ur.br. 2125/21-01-13-02</t>
  </si>
  <si>
    <t>Otočac, 28.02.2013.god.</t>
  </si>
  <si>
    <t>PLAN NABAVE ZA 2013.GOD.</t>
  </si>
  <si>
    <t>Red.br</t>
  </si>
  <si>
    <t>Pozicija FP</t>
  </si>
  <si>
    <t>Vrijednost FP</t>
  </si>
  <si>
    <t>Predmet nabave</t>
  </si>
  <si>
    <t>Planirana vrijednost</t>
  </si>
  <si>
    <t>Procijenjena vrijednost nabave(kn) bez PDV-a</t>
  </si>
  <si>
    <t>Način nabave</t>
  </si>
  <si>
    <t>1.</t>
  </si>
  <si>
    <t>RASHODI ZA MATERIJAL I ENERGIJU</t>
  </si>
  <si>
    <t>2.</t>
  </si>
  <si>
    <t>Uredski materijal i ostali materijalni rashodi</t>
  </si>
  <si>
    <t>3.</t>
  </si>
  <si>
    <t>Uredski materijal</t>
  </si>
  <si>
    <t>bagatelna</t>
  </si>
  <si>
    <t>4.</t>
  </si>
  <si>
    <t>Literatura (časop.glasila,knjige)</t>
  </si>
  <si>
    <t>5.</t>
  </si>
  <si>
    <t>Materijal i sredstva za čišćenje i održavanje</t>
  </si>
  <si>
    <t>6.</t>
  </si>
  <si>
    <t>Materijal za higijenske potrebe i njegu</t>
  </si>
  <si>
    <t>7.</t>
  </si>
  <si>
    <t>Ostali materijal za potrebe red.poslovanja</t>
  </si>
  <si>
    <t>8.</t>
  </si>
  <si>
    <t>Materijal i sirovine</t>
  </si>
  <si>
    <t>9.</t>
  </si>
  <si>
    <t>Namirnice za kuhinju</t>
  </si>
  <si>
    <t>10.</t>
  </si>
  <si>
    <t xml:space="preserve">           - kruh i krušni proizvodi</t>
  </si>
  <si>
    <t>11.</t>
  </si>
  <si>
    <t xml:space="preserve">           - Meso i mesne prerađevine</t>
  </si>
  <si>
    <t>12.</t>
  </si>
  <si>
    <t xml:space="preserve">           - povrće</t>
  </si>
  <si>
    <t>13.</t>
  </si>
  <si>
    <t xml:space="preserve">           - ostalo(sokovi,začini,mlijeko)</t>
  </si>
  <si>
    <t>14.</t>
  </si>
  <si>
    <t>Ostali materijal i sirovine</t>
  </si>
  <si>
    <t>15.</t>
  </si>
  <si>
    <t>Energija</t>
  </si>
  <si>
    <t>16.</t>
  </si>
  <si>
    <t>Električna energija</t>
  </si>
  <si>
    <t xml:space="preserve">Javnu nabavu provodi osnivač </t>
  </si>
  <si>
    <t>17.</t>
  </si>
  <si>
    <t>Plin</t>
  </si>
  <si>
    <t>18.</t>
  </si>
  <si>
    <t>Motorni benzin i dizel gorivo</t>
  </si>
  <si>
    <t>19.</t>
  </si>
  <si>
    <t>Lož ulje</t>
  </si>
  <si>
    <t>20.</t>
  </si>
  <si>
    <t>Materijal i dijelovi za tekuće i investicijsko održavanje</t>
  </si>
  <si>
    <t>21.</t>
  </si>
  <si>
    <t>Materijal i dijelovi za tekuće i investicijsko održavanje građevinskih objekata</t>
  </si>
  <si>
    <t>22.</t>
  </si>
  <si>
    <t>Materijal i dijelovi za tekuće i investicijsko održavanje postrojenja i opreme</t>
  </si>
  <si>
    <t>23.</t>
  </si>
  <si>
    <t>Materijal i dijelovi za tekuće i investicijsko održavanje transportnih sredstava</t>
  </si>
  <si>
    <t>24.</t>
  </si>
  <si>
    <t>Ostali materijal i dijelovi za tek.i invest.održavanje</t>
  </si>
  <si>
    <t>25.</t>
  </si>
  <si>
    <t>Sitni inventar i auto gume</t>
  </si>
  <si>
    <t>26.</t>
  </si>
  <si>
    <t xml:space="preserve">Sitni inventar </t>
  </si>
  <si>
    <t>27.</t>
  </si>
  <si>
    <t>RASHODI ZA USLUGE</t>
  </si>
  <si>
    <t>28.</t>
  </si>
  <si>
    <t>Usluge telefona,pošte i prijevoza</t>
  </si>
  <si>
    <t>29.</t>
  </si>
  <si>
    <t>30.</t>
  </si>
  <si>
    <t>Poštarina</t>
  </si>
  <si>
    <t>31.</t>
  </si>
  <si>
    <t>Prijevoz učenika</t>
  </si>
  <si>
    <t>32.</t>
  </si>
  <si>
    <t xml:space="preserve">Usluge tekućeg i inv.održavanja </t>
  </si>
  <si>
    <t>33.</t>
  </si>
  <si>
    <t>Usluge tekućeg i invest.održ.postrijenja i opreme</t>
  </si>
  <si>
    <t>34.</t>
  </si>
  <si>
    <t>Usluge tekućeg i inv.održ.prijevoznih sred.</t>
  </si>
  <si>
    <t>35.</t>
  </si>
  <si>
    <t>Usluge promidžbe i informiranja</t>
  </si>
  <si>
    <t>36.</t>
  </si>
  <si>
    <t>Ostale usluge promidžbe i informiranja</t>
  </si>
  <si>
    <t>37.</t>
  </si>
  <si>
    <t>Komunalne usluge</t>
  </si>
  <si>
    <t>38.</t>
  </si>
  <si>
    <t>Opskrba vodom</t>
  </si>
  <si>
    <t>39.</t>
  </si>
  <si>
    <t>Iznošenje i odvoz smeća</t>
  </si>
  <si>
    <t>40.</t>
  </si>
  <si>
    <t>Deratizacija i dezinsekcija</t>
  </si>
  <si>
    <t>41.</t>
  </si>
  <si>
    <t>Dimnjačarske i ekološke usluge</t>
  </si>
  <si>
    <t>42.</t>
  </si>
  <si>
    <t xml:space="preserve">Zakupnine i najamnine </t>
  </si>
  <si>
    <t>43.</t>
  </si>
  <si>
    <t>Najamnine za opremu</t>
  </si>
  <si>
    <t>44.</t>
  </si>
  <si>
    <t>Zdravstvene i veterinarske usluge</t>
  </si>
  <si>
    <t>45.</t>
  </si>
  <si>
    <t>Obvezni i preventivni zdravstveni pregled zaposlenika</t>
  </si>
  <si>
    <t>46.</t>
  </si>
  <si>
    <t>Laboratorijske usluge</t>
  </si>
  <si>
    <t>47.</t>
  </si>
  <si>
    <t>Intelektualne i osobne usluge</t>
  </si>
  <si>
    <t>48.</t>
  </si>
  <si>
    <t>Ugovor o djelu</t>
  </si>
  <si>
    <t>49.</t>
  </si>
  <si>
    <t>Ostale intelektualne usluge-osposobljavanje djel.za zaštitu od požara i zaštite na radu</t>
  </si>
  <si>
    <t>50.</t>
  </si>
  <si>
    <t>Računalne usluge</t>
  </si>
  <si>
    <t>51.</t>
  </si>
  <si>
    <t>Usluge ažuriranja računalnih baza</t>
  </si>
  <si>
    <t>52.</t>
  </si>
  <si>
    <t>OSTALI NESPOMENUTI RASHODI POSLOVANJA</t>
  </si>
  <si>
    <t>53.</t>
  </si>
  <si>
    <t>Premije osiguranja</t>
  </si>
  <si>
    <t>54.</t>
  </si>
  <si>
    <t>Premije osiguranja prijevoznih sredstava</t>
  </si>
  <si>
    <t>55.</t>
  </si>
  <si>
    <t>Članarine</t>
  </si>
  <si>
    <t>56.</t>
  </si>
  <si>
    <t>57.</t>
  </si>
  <si>
    <t>Pristojbe i naknade</t>
  </si>
  <si>
    <t>58.</t>
  </si>
  <si>
    <t>Javno bilježničke pristojbe</t>
  </si>
  <si>
    <t>59.</t>
  </si>
  <si>
    <t>Ostale pristojbe i naknade-vodoprivredna naknada</t>
  </si>
  <si>
    <t>60.</t>
  </si>
  <si>
    <t>Ostali nespomenuti rashodi poslovanja</t>
  </si>
  <si>
    <t>61.</t>
  </si>
  <si>
    <t>OSTALI FINANCIJSKI RASHODI</t>
  </si>
  <si>
    <t>62.</t>
  </si>
  <si>
    <t>Bankarske usluge i usluge platnog prometa</t>
  </si>
  <si>
    <t>63.</t>
  </si>
  <si>
    <t>Usluge platnog prometa</t>
  </si>
  <si>
    <t>64.</t>
  </si>
  <si>
    <t>POSTROJENJA  I OPREMA</t>
  </si>
  <si>
    <t>65.</t>
  </si>
  <si>
    <t>Uredska oprema i namještaj</t>
  </si>
  <si>
    <t>66.</t>
  </si>
  <si>
    <t>Komunikacijska oprema</t>
  </si>
  <si>
    <t>67.</t>
  </si>
  <si>
    <t>Uređaji,strojevi i oprema za ostale namjene</t>
  </si>
  <si>
    <t>Javna nabava</t>
  </si>
  <si>
    <t>68.</t>
  </si>
  <si>
    <t>KNJIGE</t>
  </si>
  <si>
    <t>69.</t>
  </si>
  <si>
    <t>Knjige</t>
  </si>
  <si>
    <t>70.</t>
  </si>
  <si>
    <t>Ravnateljica :</t>
  </si>
  <si>
    <t>Lucija Sekula,dipl.učitelj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</si>
</sst>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/>
    <xf numFmtId="1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wrapText="1"/>
    </xf>
    <xf numFmtId="1" fontId="0" fillId="0" borderId="5" xfId="0" applyNumberFormat="1" applyBorder="1" applyAlignment="1">
      <alignment horizontal="center"/>
    </xf>
    <xf numFmtId="1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/>
    <xf numFmtId="4" fontId="1" fillId="3" borderId="2" xfId="0" applyNumberFormat="1" applyFont="1" applyFill="1" applyBorder="1" applyAlignment="1"/>
    <xf numFmtId="4" fontId="1" fillId="3" borderId="4" xfId="0" applyNumberFormat="1" applyFont="1" applyFill="1" applyBorder="1"/>
    <xf numFmtId="0" fontId="1" fillId="3" borderId="6" xfId="0" applyNumberFormat="1" applyFont="1" applyFill="1" applyBorder="1"/>
    <xf numFmtId="0" fontId="1" fillId="3" borderId="0" xfId="0" applyFont="1" applyFill="1"/>
    <xf numFmtId="1" fontId="1" fillId="0" borderId="2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3" fontId="1" fillId="4" borderId="2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wrapText="1"/>
    </xf>
    <xf numFmtId="3" fontId="1" fillId="4" borderId="2" xfId="0" applyNumberFormat="1" applyFont="1" applyFill="1" applyBorder="1" applyAlignment="1">
      <alignment horizontal="right"/>
    </xf>
    <xf numFmtId="4" fontId="1" fillId="4" borderId="4" xfId="0" applyNumberFormat="1" applyFont="1" applyFill="1" applyBorder="1" applyAlignment="1">
      <alignment horizontal="right"/>
    </xf>
    <xf numFmtId="0" fontId="1" fillId="4" borderId="6" xfId="0" applyNumberFormat="1" applyFont="1" applyFill="1" applyBorder="1"/>
    <xf numFmtId="0" fontId="1" fillId="4" borderId="0" xfId="0" applyFont="1" applyFill="1"/>
    <xf numFmtId="1" fontId="4" fillId="0" borderId="2" xfId="0" applyNumberFormat="1" applyFont="1" applyBorder="1" applyAlignment="1">
      <alignment horizontal="center" vertical="center"/>
    </xf>
    <xf numFmtId="0" fontId="0" fillId="0" borderId="2" xfId="0" applyBorder="1"/>
    <xf numFmtId="4" fontId="0" fillId="0" borderId="2" xfId="0" applyNumberFormat="1" applyBorder="1"/>
    <xf numFmtId="0" fontId="4" fillId="0" borderId="2" xfId="0" applyFont="1" applyBorder="1"/>
    <xf numFmtId="4" fontId="0" fillId="0" borderId="4" xfId="0" applyNumberFormat="1" applyBorder="1"/>
    <xf numFmtId="0" fontId="4" fillId="0" borderId="6" xfId="0" applyNumberFormat="1" applyFont="1" applyBorder="1" applyAlignment="1">
      <alignment horizontal="center"/>
    </xf>
    <xf numFmtId="0" fontId="1" fillId="4" borderId="2" xfId="0" applyFont="1" applyFill="1" applyBorder="1"/>
    <xf numFmtId="4" fontId="1" fillId="4" borderId="2" xfId="0" applyNumberFormat="1" applyFont="1" applyFill="1" applyBorder="1"/>
    <xf numFmtId="3" fontId="1" fillId="4" borderId="2" xfId="0" applyNumberFormat="1" applyFont="1" applyFill="1" applyBorder="1"/>
    <xf numFmtId="4" fontId="1" fillId="4" borderId="4" xfId="0" applyNumberFormat="1" applyFont="1" applyFill="1" applyBorder="1"/>
    <xf numFmtId="4" fontId="1" fillId="0" borderId="2" xfId="0" applyNumberFormat="1" applyFont="1" applyBorder="1"/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/>
    <xf numFmtId="3" fontId="0" fillId="0" borderId="2" xfId="0" applyNumberFormat="1" applyBorder="1"/>
    <xf numFmtId="0" fontId="4" fillId="0" borderId="6" xfId="0" applyNumberFormat="1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/>
    </xf>
    <xf numFmtId="4" fontId="1" fillId="3" borderId="2" xfId="0" applyNumberFormat="1" applyFont="1" applyFill="1" applyBorder="1"/>
    <xf numFmtId="0" fontId="4" fillId="3" borderId="6" xfId="0" applyNumberFormat="1" applyFont="1" applyFill="1" applyBorder="1"/>
    <xf numFmtId="1" fontId="1" fillId="4" borderId="2" xfId="0" applyNumberFormat="1" applyFont="1" applyFill="1" applyBorder="1" applyAlignment="1">
      <alignment horizontal="center" vertical="center"/>
    </xf>
    <xf numFmtId="0" fontId="1" fillId="4" borderId="6" xfId="0" applyNumberFormat="1" applyFont="1" applyFill="1" applyBorder="1" applyAlignment="1">
      <alignment horizontal="center" vertical="center" wrapText="1"/>
    </xf>
    <xf numFmtId="0" fontId="1" fillId="4" borderId="6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3" fontId="4" fillId="0" borderId="2" xfId="0" applyNumberFormat="1" applyFont="1" applyBorder="1"/>
    <xf numFmtId="0" fontId="4" fillId="0" borderId="0" xfId="0" applyFont="1"/>
    <xf numFmtId="0" fontId="4" fillId="0" borderId="2" xfId="0" applyFont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6" xfId="0" applyNumberFormat="1" applyFont="1" applyFill="1" applyBorder="1" applyAlignment="1">
      <alignment horizontal="center"/>
    </xf>
    <xf numFmtId="3" fontId="1" fillId="3" borderId="2" xfId="0" applyNumberFormat="1" applyFont="1" applyFill="1" applyBorder="1"/>
    <xf numFmtId="4" fontId="4" fillId="3" borderId="4" xfId="0" applyNumberFormat="1" applyFont="1" applyFill="1" applyBorder="1"/>
    <xf numFmtId="0" fontId="1" fillId="0" borderId="2" xfId="0" applyFont="1" applyBorder="1"/>
    <xf numFmtId="0" fontId="4" fillId="5" borderId="6" xfId="0" applyNumberFormat="1" applyFont="1" applyFill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88"/>
  <sheetViews>
    <sheetView tabSelected="1" topLeftCell="A7" workbookViewId="0">
      <selection activeCell="D18" sqref="D18"/>
    </sheetView>
  </sheetViews>
  <sheetFormatPr defaultRowHeight="15"/>
  <cols>
    <col min="1" max="1" width="5.85546875" customWidth="1"/>
    <col min="2" max="2" width="10.7109375" customWidth="1"/>
    <col min="3" max="3" width="12.85546875" style="7" customWidth="1"/>
    <col min="4" max="4" width="38" customWidth="1"/>
    <col min="5" max="5" width="17.28515625" customWidth="1"/>
    <col min="6" max="6" width="13.28515625" customWidth="1"/>
    <col min="7" max="7" width="17.85546875" customWidth="1"/>
    <col min="257" max="257" width="5.85546875" customWidth="1"/>
    <col min="258" max="258" width="10.7109375" customWidth="1"/>
    <col min="259" max="259" width="12.85546875" customWidth="1"/>
    <col min="260" max="260" width="38" customWidth="1"/>
    <col min="261" max="261" width="17.28515625" customWidth="1"/>
    <col min="262" max="262" width="13.28515625" customWidth="1"/>
    <col min="263" max="263" width="17.85546875" customWidth="1"/>
    <col min="513" max="513" width="5.85546875" customWidth="1"/>
    <col min="514" max="514" width="10.7109375" customWidth="1"/>
    <col min="515" max="515" width="12.85546875" customWidth="1"/>
    <col min="516" max="516" width="38" customWidth="1"/>
    <col min="517" max="517" width="17.28515625" customWidth="1"/>
    <col min="518" max="518" width="13.28515625" customWidth="1"/>
    <col min="519" max="519" width="17.85546875" customWidth="1"/>
    <col min="769" max="769" width="5.85546875" customWidth="1"/>
    <col min="770" max="770" width="10.7109375" customWidth="1"/>
    <col min="771" max="771" width="12.85546875" customWidth="1"/>
    <col min="772" max="772" width="38" customWidth="1"/>
    <col min="773" max="773" width="17.28515625" customWidth="1"/>
    <col min="774" max="774" width="13.28515625" customWidth="1"/>
    <col min="775" max="775" width="17.85546875" customWidth="1"/>
    <col min="1025" max="1025" width="5.85546875" customWidth="1"/>
    <col min="1026" max="1026" width="10.7109375" customWidth="1"/>
    <col min="1027" max="1027" width="12.85546875" customWidth="1"/>
    <col min="1028" max="1028" width="38" customWidth="1"/>
    <col min="1029" max="1029" width="17.28515625" customWidth="1"/>
    <col min="1030" max="1030" width="13.28515625" customWidth="1"/>
    <col min="1031" max="1031" width="17.85546875" customWidth="1"/>
    <col min="1281" max="1281" width="5.85546875" customWidth="1"/>
    <col min="1282" max="1282" width="10.7109375" customWidth="1"/>
    <col min="1283" max="1283" width="12.85546875" customWidth="1"/>
    <col min="1284" max="1284" width="38" customWidth="1"/>
    <col min="1285" max="1285" width="17.28515625" customWidth="1"/>
    <col min="1286" max="1286" width="13.28515625" customWidth="1"/>
    <col min="1287" max="1287" width="17.85546875" customWidth="1"/>
    <col min="1537" max="1537" width="5.85546875" customWidth="1"/>
    <col min="1538" max="1538" width="10.7109375" customWidth="1"/>
    <col min="1539" max="1539" width="12.85546875" customWidth="1"/>
    <col min="1540" max="1540" width="38" customWidth="1"/>
    <col min="1541" max="1541" width="17.28515625" customWidth="1"/>
    <col min="1542" max="1542" width="13.28515625" customWidth="1"/>
    <col min="1543" max="1543" width="17.85546875" customWidth="1"/>
    <col min="1793" max="1793" width="5.85546875" customWidth="1"/>
    <col min="1794" max="1794" width="10.7109375" customWidth="1"/>
    <col min="1795" max="1795" width="12.85546875" customWidth="1"/>
    <col min="1796" max="1796" width="38" customWidth="1"/>
    <col min="1797" max="1797" width="17.28515625" customWidth="1"/>
    <col min="1798" max="1798" width="13.28515625" customWidth="1"/>
    <col min="1799" max="1799" width="17.85546875" customWidth="1"/>
    <col min="2049" max="2049" width="5.85546875" customWidth="1"/>
    <col min="2050" max="2050" width="10.7109375" customWidth="1"/>
    <col min="2051" max="2051" width="12.85546875" customWidth="1"/>
    <col min="2052" max="2052" width="38" customWidth="1"/>
    <col min="2053" max="2053" width="17.28515625" customWidth="1"/>
    <col min="2054" max="2054" width="13.28515625" customWidth="1"/>
    <col min="2055" max="2055" width="17.85546875" customWidth="1"/>
    <col min="2305" max="2305" width="5.85546875" customWidth="1"/>
    <col min="2306" max="2306" width="10.7109375" customWidth="1"/>
    <col min="2307" max="2307" width="12.85546875" customWidth="1"/>
    <col min="2308" max="2308" width="38" customWidth="1"/>
    <col min="2309" max="2309" width="17.28515625" customWidth="1"/>
    <col min="2310" max="2310" width="13.28515625" customWidth="1"/>
    <col min="2311" max="2311" width="17.85546875" customWidth="1"/>
    <col min="2561" max="2561" width="5.85546875" customWidth="1"/>
    <col min="2562" max="2562" width="10.7109375" customWidth="1"/>
    <col min="2563" max="2563" width="12.85546875" customWidth="1"/>
    <col min="2564" max="2564" width="38" customWidth="1"/>
    <col min="2565" max="2565" width="17.28515625" customWidth="1"/>
    <col min="2566" max="2566" width="13.28515625" customWidth="1"/>
    <col min="2567" max="2567" width="17.85546875" customWidth="1"/>
    <col min="2817" max="2817" width="5.85546875" customWidth="1"/>
    <col min="2818" max="2818" width="10.7109375" customWidth="1"/>
    <col min="2819" max="2819" width="12.85546875" customWidth="1"/>
    <col min="2820" max="2820" width="38" customWidth="1"/>
    <col min="2821" max="2821" width="17.28515625" customWidth="1"/>
    <col min="2822" max="2822" width="13.28515625" customWidth="1"/>
    <col min="2823" max="2823" width="17.85546875" customWidth="1"/>
    <col min="3073" max="3073" width="5.85546875" customWidth="1"/>
    <col min="3074" max="3074" width="10.7109375" customWidth="1"/>
    <col min="3075" max="3075" width="12.85546875" customWidth="1"/>
    <col min="3076" max="3076" width="38" customWidth="1"/>
    <col min="3077" max="3077" width="17.28515625" customWidth="1"/>
    <col min="3078" max="3078" width="13.28515625" customWidth="1"/>
    <col min="3079" max="3079" width="17.85546875" customWidth="1"/>
    <col min="3329" max="3329" width="5.85546875" customWidth="1"/>
    <col min="3330" max="3330" width="10.7109375" customWidth="1"/>
    <col min="3331" max="3331" width="12.85546875" customWidth="1"/>
    <col min="3332" max="3332" width="38" customWidth="1"/>
    <col min="3333" max="3333" width="17.28515625" customWidth="1"/>
    <col min="3334" max="3334" width="13.28515625" customWidth="1"/>
    <col min="3335" max="3335" width="17.85546875" customWidth="1"/>
    <col min="3585" max="3585" width="5.85546875" customWidth="1"/>
    <col min="3586" max="3586" width="10.7109375" customWidth="1"/>
    <col min="3587" max="3587" width="12.85546875" customWidth="1"/>
    <col min="3588" max="3588" width="38" customWidth="1"/>
    <col min="3589" max="3589" width="17.28515625" customWidth="1"/>
    <col min="3590" max="3590" width="13.28515625" customWidth="1"/>
    <col min="3591" max="3591" width="17.85546875" customWidth="1"/>
    <col min="3841" max="3841" width="5.85546875" customWidth="1"/>
    <col min="3842" max="3842" width="10.7109375" customWidth="1"/>
    <col min="3843" max="3843" width="12.85546875" customWidth="1"/>
    <col min="3844" max="3844" width="38" customWidth="1"/>
    <col min="3845" max="3845" width="17.28515625" customWidth="1"/>
    <col min="3846" max="3846" width="13.28515625" customWidth="1"/>
    <col min="3847" max="3847" width="17.85546875" customWidth="1"/>
    <col min="4097" max="4097" width="5.85546875" customWidth="1"/>
    <col min="4098" max="4098" width="10.7109375" customWidth="1"/>
    <col min="4099" max="4099" width="12.85546875" customWidth="1"/>
    <col min="4100" max="4100" width="38" customWidth="1"/>
    <col min="4101" max="4101" width="17.28515625" customWidth="1"/>
    <col min="4102" max="4102" width="13.28515625" customWidth="1"/>
    <col min="4103" max="4103" width="17.85546875" customWidth="1"/>
    <col min="4353" max="4353" width="5.85546875" customWidth="1"/>
    <col min="4354" max="4354" width="10.7109375" customWidth="1"/>
    <col min="4355" max="4355" width="12.85546875" customWidth="1"/>
    <col min="4356" max="4356" width="38" customWidth="1"/>
    <col min="4357" max="4357" width="17.28515625" customWidth="1"/>
    <col min="4358" max="4358" width="13.28515625" customWidth="1"/>
    <col min="4359" max="4359" width="17.85546875" customWidth="1"/>
    <col min="4609" max="4609" width="5.85546875" customWidth="1"/>
    <col min="4610" max="4610" width="10.7109375" customWidth="1"/>
    <col min="4611" max="4611" width="12.85546875" customWidth="1"/>
    <col min="4612" max="4612" width="38" customWidth="1"/>
    <col min="4613" max="4613" width="17.28515625" customWidth="1"/>
    <col min="4614" max="4614" width="13.28515625" customWidth="1"/>
    <col min="4615" max="4615" width="17.85546875" customWidth="1"/>
    <col min="4865" max="4865" width="5.85546875" customWidth="1"/>
    <col min="4866" max="4866" width="10.7109375" customWidth="1"/>
    <col min="4867" max="4867" width="12.85546875" customWidth="1"/>
    <col min="4868" max="4868" width="38" customWidth="1"/>
    <col min="4869" max="4869" width="17.28515625" customWidth="1"/>
    <col min="4870" max="4870" width="13.28515625" customWidth="1"/>
    <col min="4871" max="4871" width="17.85546875" customWidth="1"/>
    <col min="5121" max="5121" width="5.85546875" customWidth="1"/>
    <col min="5122" max="5122" width="10.7109375" customWidth="1"/>
    <col min="5123" max="5123" width="12.85546875" customWidth="1"/>
    <col min="5124" max="5124" width="38" customWidth="1"/>
    <col min="5125" max="5125" width="17.28515625" customWidth="1"/>
    <col min="5126" max="5126" width="13.28515625" customWidth="1"/>
    <col min="5127" max="5127" width="17.85546875" customWidth="1"/>
    <col min="5377" max="5377" width="5.85546875" customWidth="1"/>
    <col min="5378" max="5378" width="10.7109375" customWidth="1"/>
    <col min="5379" max="5379" width="12.85546875" customWidth="1"/>
    <col min="5380" max="5380" width="38" customWidth="1"/>
    <col min="5381" max="5381" width="17.28515625" customWidth="1"/>
    <col min="5382" max="5382" width="13.28515625" customWidth="1"/>
    <col min="5383" max="5383" width="17.85546875" customWidth="1"/>
    <col min="5633" max="5633" width="5.85546875" customWidth="1"/>
    <col min="5634" max="5634" width="10.7109375" customWidth="1"/>
    <col min="5635" max="5635" width="12.85546875" customWidth="1"/>
    <col min="5636" max="5636" width="38" customWidth="1"/>
    <col min="5637" max="5637" width="17.28515625" customWidth="1"/>
    <col min="5638" max="5638" width="13.28515625" customWidth="1"/>
    <col min="5639" max="5639" width="17.85546875" customWidth="1"/>
    <col min="5889" max="5889" width="5.85546875" customWidth="1"/>
    <col min="5890" max="5890" width="10.7109375" customWidth="1"/>
    <col min="5891" max="5891" width="12.85546875" customWidth="1"/>
    <col min="5892" max="5892" width="38" customWidth="1"/>
    <col min="5893" max="5893" width="17.28515625" customWidth="1"/>
    <col min="5894" max="5894" width="13.28515625" customWidth="1"/>
    <col min="5895" max="5895" width="17.85546875" customWidth="1"/>
    <col min="6145" max="6145" width="5.85546875" customWidth="1"/>
    <col min="6146" max="6146" width="10.7109375" customWidth="1"/>
    <col min="6147" max="6147" width="12.85546875" customWidth="1"/>
    <col min="6148" max="6148" width="38" customWidth="1"/>
    <col min="6149" max="6149" width="17.28515625" customWidth="1"/>
    <col min="6150" max="6150" width="13.28515625" customWidth="1"/>
    <col min="6151" max="6151" width="17.85546875" customWidth="1"/>
    <col min="6401" max="6401" width="5.85546875" customWidth="1"/>
    <col min="6402" max="6402" width="10.7109375" customWidth="1"/>
    <col min="6403" max="6403" width="12.85546875" customWidth="1"/>
    <col min="6404" max="6404" width="38" customWidth="1"/>
    <col min="6405" max="6405" width="17.28515625" customWidth="1"/>
    <col min="6406" max="6406" width="13.28515625" customWidth="1"/>
    <col min="6407" max="6407" width="17.85546875" customWidth="1"/>
    <col min="6657" max="6657" width="5.85546875" customWidth="1"/>
    <col min="6658" max="6658" width="10.7109375" customWidth="1"/>
    <col min="6659" max="6659" width="12.85546875" customWidth="1"/>
    <col min="6660" max="6660" width="38" customWidth="1"/>
    <col min="6661" max="6661" width="17.28515625" customWidth="1"/>
    <col min="6662" max="6662" width="13.28515625" customWidth="1"/>
    <col min="6663" max="6663" width="17.85546875" customWidth="1"/>
    <col min="6913" max="6913" width="5.85546875" customWidth="1"/>
    <col min="6914" max="6914" width="10.7109375" customWidth="1"/>
    <col min="6915" max="6915" width="12.85546875" customWidth="1"/>
    <col min="6916" max="6916" width="38" customWidth="1"/>
    <col min="6917" max="6917" width="17.28515625" customWidth="1"/>
    <col min="6918" max="6918" width="13.28515625" customWidth="1"/>
    <col min="6919" max="6919" width="17.85546875" customWidth="1"/>
    <col min="7169" max="7169" width="5.85546875" customWidth="1"/>
    <col min="7170" max="7170" width="10.7109375" customWidth="1"/>
    <col min="7171" max="7171" width="12.85546875" customWidth="1"/>
    <col min="7172" max="7172" width="38" customWidth="1"/>
    <col min="7173" max="7173" width="17.28515625" customWidth="1"/>
    <col min="7174" max="7174" width="13.28515625" customWidth="1"/>
    <col min="7175" max="7175" width="17.85546875" customWidth="1"/>
    <col min="7425" max="7425" width="5.85546875" customWidth="1"/>
    <col min="7426" max="7426" width="10.7109375" customWidth="1"/>
    <col min="7427" max="7427" width="12.85546875" customWidth="1"/>
    <col min="7428" max="7428" width="38" customWidth="1"/>
    <col min="7429" max="7429" width="17.28515625" customWidth="1"/>
    <col min="7430" max="7430" width="13.28515625" customWidth="1"/>
    <col min="7431" max="7431" width="17.85546875" customWidth="1"/>
    <col min="7681" max="7681" width="5.85546875" customWidth="1"/>
    <col min="7682" max="7682" width="10.7109375" customWidth="1"/>
    <col min="7683" max="7683" width="12.85546875" customWidth="1"/>
    <col min="7684" max="7684" width="38" customWidth="1"/>
    <col min="7685" max="7685" width="17.28515625" customWidth="1"/>
    <col min="7686" max="7686" width="13.28515625" customWidth="1"/>
    <col min="7687" max="7687" width="17.85546875" customWidth="1"/>
    <col min="7937" max="7937" width="5.85546875" customWidth="1"/>
    <col min="7938" max="7938" width="10.7109375" customWidth="1"/>
    <col min="7939" max="7939" width="12.85546875" customWidth="1"/>
    <col min="7940" max="7940" width="38" customWidth="1"/>
    <col min="7941" max="7941" width="17.28515625" customWidth="1"/>
    <col min="7942" max="7942" width="13.28515625" customWidth="1"/>
    <col min="7943" max="7943" width="17.85546875" customWidth="1"/>
    <col min="8193" max="8193" width="5.85546875" customWidth="1"/>
    <col min="8194" max="8194" width="10.7109375" customWidth="1"/>
    <col min="8195" max="8195" width="12.85546875" customWidth="1"/>
    <col min="8196" max="8196" width="38" customWidth="1"/>
    <col min="8197" max="8197" width="17.28515625" customWidth="1"/>
    <col min="8198" max="8198" width="13.28515625" customWidth="1"/>
    <col min="8199" max="8199" width="17.85546875" customWidth="1"/>
    <col min="8449" max="8449" width="5.85546875" customWidth="1"/>
    <col min="8450" max="8450" width="10.7109375" customWidth="1"/>
    <col min="8451" max="8451" width="12.85546875" customWidth="1"/>
    <col min="8452" max="8452" width="38" customWidth="1"/>
    <col min="8453" max="8453" width="17.28515625" customWidth="1"/>
    <col min="8454" max="8454" width="13.28515625" customWidth="1"/>
    <col min="8455" max="8455" width="17.85546875" customWidth="1"/>
    <col min="8705" max="8705" width="5.85546875" customWidth="1"/>
    <col min="8706" max="8706" width="10.7109375" customWidth="1"/>
    <col min="8707" max="8707" width="12.85546875" customWidth="1"/>
    <col min="8708" max="8708" width="38" customWidth="1"/>
    <col min="8709" max="8709" width="17.28515625" customWidth="1"/>
    <col min="8710" max="8710" width="13.28515625" customWidth="1"/>
    <col min="8711" max="8711" width="17.85546875" customWidth="1"/>
    <col min="8961" max="8961" width="5.85546875" customWidth="1"/>
    <col min="8962" max="8962" width="10.7109375" customWidth="1"/>
    <col min="8963" max="8963" width="12.85546875" customWidth="1"/>
    <col min="8964" max="8964" width="38" customWidth="1"/>
    <col min="8965" max="8965" width="17.28515625" customWidth="1"/>
    <col min="8966" max="8966" width="13.28515625" customWidth="1"/>
    <col min="8967" max="8967" width="17.85546875" customWidth="1"/>
    <col min="9217" max="9217" width="5.85546875" customWidth="1"/>
    <col min="9218" max="9218" width="10.7109375" customWidth="1"/>
    <col min="9219" max="9219" width="12.85546875" customWidth="1"/>
    <col min="9220" max="9220" width="38" customWidth="1"/>
    <col min="9221" max="9221" width="17.28515625" customWidth="1"/>
    <col min="9222" max="9222" width="13.28515625" customWidth="1"/>
    <col min="9223" max="9223" width="17.85546875" customWidth="1"/>
    <col min="9473" max="9473" width="5.85546875" customWidth="1"/>
    <col min="9474" max="9474" width="10.7109375" customWidth="1"/>
    <col min="9475" max="9475" width="12.85546875" customWidth="1"/>
    <col min="9476" max="9476" width="38" customWidth="1"/>
    <col min="9477" max="9477" width="17.28515625" customWidth="1"/>
    <col min="9478" max="9478" width="13.28515625" customWidth="1"/>
    <col min="9479" max="9479" width="17.85546875" customWidth="1"/>
    <col min="9729" max="9729" width="5.85546875" customWidth="1"/>
    <col min="9730" max="9730" width="10.7109375" customWidth="1"/>
    <col min="9731" max="9731" width="12.85546875" customWidth="1"/>
    <col min="9732" max="9732" width="38" customWidth="1"/>
    <col min="9733" max="9733" width="17.28515625" customWidth="1"/>
    <col min="9734" max="9734" width="13.28515625" customWidth="1"/>
    <col min="9735" max="9735" width="17.85546875" customWidth="1"/>
    <col min="9985" max="9985" width="5.85546875" customWidth="1"/>
    <col min="9986" max="9986" width="10.7109375" customWidth="1"/>
    <col min="9987" max="9987" width="12.85546875" customWidth="1"/>
    <col min="9988" max="9988" width="38" customWidth="1"/>
    <col min="9989" max="9989" width="17.28515625" customWidth="1"/>
    <col min="9990" max="9990" width="13.28515625" customWidth="1"/>
    <col min="9991" max="9991" width="17.85546875" customWidth="1"/>
    <col min="10241" max="10241" width="5.85546875" customWidth="1"/>
    <col min="10242" max="10242" width="10.7109375" customWidth="1"/>
    <col min="10243" max="10243" width="12.85546875" customWidth="1"/>
    <col min="10244" max="10244" width="38" customWidth="1"/>
    <col min="10245" max="10245" width="17.28515625" customWidth="1"/>
    <col min="10246" max="10246" width="13.28515625" customWidth="1"/>
    <col min="10247" max="10247" width="17.85546875" customWidth="1"/>
    <col min="10497" max="10497" width="5.85546875" customWidth="1"/>
    <col min="10498" max="10498" width="10.7109375" customWidth="1"/>
    <col min="10499" max="10499" width="12.85546875" customWidth="1"/>
    <col min="10500" max="10500" width="38" customWidth="1"/>
    <col min="10501" max="10501" width="17.28515625" customWidth="1"/>
    <col min="10502" max="10502" width="13.28515625" customWidth="1"/>
    <col min="10503" max="10503" width="17.85546875" customWidth="1"/>
    <col min="10753" max="10753" width="5.85546875" customWidth="1"/>
    <col min="10754" max="10754" width="10.7109375" customWidth="1"/>
    <col min="10755" max="10755" width="12.85546875" customWidth="1"/>
    <col min="10756" max="10756" width="38" customWidth="1"/>
    <col min="10757" max="10757" width="17.28515625" customWidth="1"/>
    <col min="10758" max="10758" width="13.28515625" customWidth="1"/>
    <col min="10759" max="10759" width="17.85546875" customWidth="1"/>
    <col min="11009" max="11009" width="5.85546875" customWidth="1"/>
    <col min="11010" max="11010" width="10.7109375" customWidth="1"/>
    <col min="11011" max="11011" width="12.85546875" customWidth="1"/>
    <col min="11012" max="11012" width="38" customWidth="1"/>
    <col min="11013" max="11013" width="17.28515625" customWidth="1"/>
    <col min="11014" max="11014" width="13.28515625" customWidth="1"/>
    <col min="11015" max="11015" width="17.85546875" customWidth="1"/>
    <col min="11265" max="11265" width="5.85546875" customWidth="1"/>
    <col min="11266" max="11266" width="10.7109375" customWidth="1"/>
    <col min="11267" max="11267" width="12.85546875" customWidth="1"/>
    <col min="11268" max="11268" width="38" customWidth="1"/>
    <col min="11269" max="11269" width="17.28515625" customWidth="1"/>
    <col min="11270" max="11270" width="13.28515625" customWidth="1"/>
    <col min="11271" max="11271" width="17.85546875" customWidth="1"/>
    <col min="11521" max="11521" width="5.85546875" customWidth="1"/>
    <col min="11522" max="11522" width="10.7109375" customWidth="1"/>
    <col min="11523" max="11523" width="12.85546875" customWidth="1"/>
    <col min="11524" max="11524" width="38" customWidth="1"/>
    <col min="11525" max="11525" width="17.28515625" customWidth="1"/>
    <col min="11526" max="11526" width="13.28515625" customWidth="1"/>
    <col min="11527" max="11527" width="17.85546875" customWidth="1"/>
    <col min="11777" max="11777" width="5.85546875" customWidth="1"/>
    <col min="11778" max="11778" width="10.7109375" customWidth="1"/>
    <col min="11779" max="11779" width="12.85546875" customWidth="1"/>
    <col min="11780" max="11780" width="38" customWidth="1"/>
    <col min="11781" max="11781" width="17.28515625" customWidth="1"/>
    <col min="11782" max="11782" width="13.28515625" customWidth="1"/>
    <col min="11783" max="11783" width="17.85546875" customWidth="1"/>
    <col min="12033" max="12033" width="5.85546875" customWidth="1"/>
    <col min="12034" max="12034" width="10.7109375" customWidth="1"/>
    <col min="12035" max="12035" width="12.85546875" customWidth="1"/>
    <col min="12036" max="12036" width="38" customWidth="1"/>
    <col min="12037" max="12037" width="17.28515625" customWidth="1"/>
    <col min="12038" max="12038" width="13.28515625" customWidth="1"/>
    <col min="12039" max="12039" width="17.85546875" customWidth="1"/>
    <col min="12289" max="12289" width="5.85546875" customWidth="1"/>
    <col min="12290" max="12290" width="10.7109375" customWidth="1"/>
    <col min="12291" max="12291" width="12.85546875" customWidth="1"/>
    <col min="12292" max="12292" width="38" customWidth="1"/>
    <col min="12293" max="12293" width="17.28515625" customWidth="1"/>
    <col min="12294" max="12294" width="13.28515625" customWidth="1"/>
    <col min="12295" max="12295" width="17.85546875" customWidth="1"/>
    <col min="12545" max="12545" width="5.85546875" customWidth="1"/>
    <col min="12546" max="12546" width="10.7109375" customWidth="1"/>
    <col min="12547" max="12547" width="12.85546875" customWidth="1"/>
    <col min="12548" max="12548" width="38" customWidth="1"/>
    <col min="12549" max="12549" width="17.28515625" customWidth="1"/>
    <col min="12550" max="12550" width="13.28515625" customWidth="1"/>
    <col min="12551" max="12551" width="17.85546875" customWidth="1"/>
    <col min="12801" max="12801" width="5.85546875" customWidth="1"/>
    <col min="12802" max="12802" width="10.7109375" customWidth="1"/>
    <col min="12803" max="12803" width="12.85546875" customWidth="1"/>
    <col min="12804" max="12804" width="38" customWidth="1"/>
    <col min="12805" max="12805" width="17.28515625" customWidth="1"/>
    <col min="12806" max="12806" width="13.28515625" customWidth="1"/>
    <col min="12807" max="12807" width="17.85546875" customWidth="1"/>
    <col min="13057" max="13057" width="5.85546875" customWidth="1"/>
    <col min="13058" max="13058" width="10.7109375" customWidth="1"/>
    <col min="13059" max="13059" width="12.85546875" customWidth="1"/>
    <col min="13060" max="13060" width="38" customWidth="1"/>
    <col min="13061" max="13061" width="17.28515625" customWidth="1"/>
    <col min="13062" max="13062" width="13.28515625" customWidth="1"/>
    <col min="13063" max="13063" width="17.85546875" customWidth="1"/>
    <col min="13313" max="13313" width="5.85546875" customWidth="1"/>
    <col min="13314" max="13314" width="10.7109375" customWidth="1"/>
    <col min="13315" max="13315" width="12.85546875" customWidth="1"/>
    <col min="13316" max="13316" width="38" customWidth="1"/>
    <col min="13317" max="13317" width="17.28515625" customWidth="1"/>
    <col min="13318" max="13318" width="13.28515625" customWidth="1"/>
    <col min="13319" max="13319" width="17.85546875" customWidth="1"/>
    <col min="13569" max="13569" width="5.85546875" customWidth="1"/>
    <col min="13570" max="13570" width="10.7109375" customWidth="1"/>
    <col min="13571" max="13571" width="12.85546875" customWidth="1"/>
    <col min="13572" max="13572" width="38" customWidth="1"/>
    <col min="13573" max="13573" width="17.28515625" customWidth="1"/>
    <col min="13574" max="13574" width="13.28515625" customWidth="1"/>
    <col min="13575" max="13575" width="17.85546875" customWidth="1"/>
    <col min="13825" max="13825" width="5.85546875" customWidth="1"/>
    <col min="13826" max="13826" width="10.7109375" customWidth="1"/>
    <col min="13827" max="13827" width="12.85546875" customWidth="1"/>
    <col min="13828" max="13828" width="38" customWidth="1"/>
    <col min="13829" max="13829" width="17.28515625" customWidth="1"/>
    <col min="13830" max="13830" width="13.28515625" customWidth="1"/>
    <col min="13831" max="13831" width="17.85546875" customWidth="1"/>
    <col min="14081" max="14081" width="5.85546875" customWidth="1"/>
    <col min="14082" max="14082" width="10.7109375" customWidth="1"/>
    <col min="14083" max="14083" width="12.85546875" customWidth="1"/>
    <col min="14084" max="14084" width="38" customWidth="1"/>
    <col min="14085" max="14085" width="17.28515625" customWidth="1"/>
    <col min="14086" max="14086" width="13.28515625" customWidth="1"/>
    <col min="14087" max="14087" width="17.85546875" customWidth="1"/>
    <col min="14337" max="14337" width="5.85546875" customWidth="1"/>
    <col min="14338" max="14338" width="10.7109375" customWidth="1"/>
    <col min="14339" max="14339" width="12.85546875" customWidth="1"/>
    <col min="14340" max="14340" width="38" customWidth="1"/>
    <col min="14341" max="14341" width="17.28515625" customWidth="1"/>
    <col min="14342" max="14342" width="13.28515625" customWidth="1"/>
    <col min="14343" max="14343" width="17.85546875" customWidth="1"/>
    <col min="14593" max="14593" width="5.85546875" customWidth="1"/>
    <col min="14594" max="14594" width="10.7109375" customWidth="1"/>
    <col min="14595" max="14595" width="12.85546875" customWidth="1"/>
    <col min="14596" max="14596" width="38" customWidth="1"/>
    <col min="14597" max="14597" width="17.28515625" customWidth="1"/>
    <col min="14598" max="14598" width="13.28515625" customWidth="1"/>
    <col min="14599" max="14599" width="17.85546875" customWidth="1"/>
    <col min="14849" max="14849" width="5.85546875" customWidth="1"/>
    <col min="14850" max="14850" width="10.7109375" customWidth="1"/>
    <col min="14851" max="14851" width="12.85546875" customWidth="1"/>
    <col min="14852" max="14852" width="38" customWidth="1"/>
    <col min="14853" max="14853" width="17.28515625" customWidth="1"/>
    <col min="14854" max="14854" width="13.28515625" customWidth="1"/>
    <col min="14855" max="14855" width="17.85546875" customWidth="1"/>
    <col min="15105" max="15105" width="5.85546875" customWidth="1"/>
    <col min="15106" max="15106" width="10.7109375" customWidth="1"/>
    <col min="15107" max="15107" width="12.85546875" customWidth="1"/>
    <col min="15108" max="15108" width="38" customWidth="1"/>
    <col min="15109" max="15109" width="17.28515625" customWidth="1"/>
    <col min="15110" max="15110" width="13.28515625" customWidth="1"/>
    <col min="15111" max="15111" width="17.85546875" customWidth="1"/>
    <col min="15361" max="15361" width="5.85546875" customWidth="1"/>
    <col min="15362" max="15362" width="10.7109375" customWidth="1"/>
    <col min="15363" max="15363" width="12.85546875" customWidth="1"/>
    <col min="15364" max="15364" width="38" customWidth="1"/>
    <col min="15365" max="15365" width="17.28515625" customWidth="1"/>
    <col min="15366" max="15366" width="13.28515625" customWidth="1"/>
    <col min="15367" max="15367" width="17.85546875" customWidth="1"/>
    <col min="15617" max="15617" width="5.85546875" customWidth="1"/>
    <col min="15618" max="15618" width="10.7109375" customWidth="1"/>
    <col min="15619" max="15619" width="12.85546875" customWidth="1"/>
    <col min="15620" max="15620" width="38" customWidth="1"/>
    <col min="15621" max="15621" width="17.28515625" customWidth="1"/>
    <col min="15622" max="15622" width="13.28515625" customWidth="1"/>
    <col min="15623" max="15623" width="17.85546875" customWidth="1"/>
    <col min="15873" max="15873" width="5.85546875" customWidth="1"/>
    <col min="15874" max="15874" width="10.7109375" customWidth="1"/>
    <col min="15875" max="15875" width="12.85546875" customWidth="1"/>
    <col min="15876" max="15876" width="38" customWidth="1"/>
    <col min="15877" max="15877" width="17.28515625" customWidth="1"/>
    <col min="15878" max="15878" width="13.28515625" customWidth="1"/>
    <col min="15879" max="15879" width="17.85546875" customWidth="1"/>
    <col min="16129" max="16129" width="5.85546875" customWidth="1"/>
    <col min="16130" max="16130" width="10.7109375" customWidth="1"/>
    <col min="16131" max="16131" width="12.85546875" customWidth="1"/>
    <col min="16132" max="16132" width="38" customWidth="1"/>
    <col min="16133" max="16133" width="17.28515625" customWidth="1"/>
    <col min="16134" max="16134" width="13.28515625" customWidth="1"/>
    <col min="16135" max="16135" width="17.85546875" customWidth="1"/>
  </cols>
  <sheetData>
    <row r="2" spans="1:7">
      <c r="A2" s="1" t="s">
        <v>0</v>
      </c>
      <c r="B2" s="1"/>
      <c r="C2" s="1"/>
      <c r="D2" s="1"/>
      <c r="E2" s="1"/>
      <c r="F2" s="1"/>
      <c r="G2" s="1"/>
    </row>
    <row r="3" spans="1:7">
      <c r="A3" s="2"/>
      <c r="B3" s="2"/>
      <c r="C3" s="2"/>
      <c r="D3" s="2"/>
      <c r="E3" s="3"/>
      <c r="F3" s="3"/>
      <c r="G3" s="3"/>
    </row>
    <row r="4" spans="1:7">
      <c r="A4" s="4"/>
      <c r="B4" s="4"/>
      <c r="C4" s="4"/>
      <c r="D4" s="4"/>
      <c r="E4" s="3"/>
      <c r="F4" s="3"/>
      <c r="G4" s="3"/>
    </row>
    <row r="5" spans="1:7">
      <c r="A5" s="1" t="s">
        <v>1</v>
      </c>
      <c r="B5" s="1"/>
      <c r="C5" s="1"/>
      <c r="D5" s="1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1" t="s">
        <v>2</v>
      </c>
      <c r="B7" s="1"/>
      <c r="C7" s="1"/>
      <c r="D7" s="1"/>
      <c r="E7" s="5"/>
      <c r="F7" s="5"/>
      <c r="G7" s="5"/>
    </row>
    <row r="8" spans="1:7">
      <c r="A8" s="3"/>
      <c r="B8" s="3"/>
      <c r="C8" s="3"/>
      <c r="D8" s="3"/>
      <c r="E8" s="5"/>
      <c r="F8" s="5"/>
      <c r="G8" s="5"/>
    </row>
    <row r="9" spans="1:7">
      <c r="A9" s="5" t="s">
        <v>3</v>
      </c>
      <c r="B9" s="5"/>
      <c r="C9" s="6"/>
      <c r="D9" s="5"/>
      <c r="E9" s="5"/>
      <c r="F9" s="5"/>
      <c r="G9" s="5"/>
    </row>
    <row r="12" spans="1:7" s="5" customFormat="1" ht="15.75">
      <c r="A12" s="8" t="s">
        <v>4</v>
      </c>
      <c r="B12" s="8"/>
      <c r="C12" s="8"/>
      <c r="D12" s="8"/>
      <c r="E12" s="8"/>
      <c r="F12" s="8"/>
      <c r="G12" s="8"/>
    </row>
    <row r="14" spans="1:7" s="15" customFormat="1" ht="51" customHeight="1">
      <c r="A14" s="9" t="s">
        <v>5</v>
      </c>
      <c r="B14" s="10" t="s">
        <v>6</v>
      </c>
      <c r="C14" s="11" t="s">
        <v>7</v>
      </c>
      <c r="D14" s="12" t="s">
        <v>8</v>
      </c>
      <c r="E14" s="12" t="s">
        <v>9</v>
      </c>
      <c r="F14" s="13" t="s">
        <v>10</v>
      </c>
      <c r="G14" s="14" t="s">
        <v>11</v>
      </c>
    </row>
    <row r="15" spans="1:7" ht="13.5" customHeight="1">
      <c r="A15" s="16">
        <v>1</v>
      </c>
      <c r="B15" s="16">
        <v>2</v>
      </c>
      <c r="C15" s="17">
        <v>3</v>
      </c>
      <c r="D15" s="17">
        <v>4</v>
      </c>
      <c r="E15" s="18">
        <v>5</v>
      </c>
      <c r="F15" s="19">
        <v>6</v>
      </c>
      <c r="G15" s="20">
        <v>7</v>
      </c>
    </row>
    <row r="16" spans="1:7" s="26" customFormat="1" ht="18" customHeight="1">
      <c r="A16" s="21" t="s">
        <v>12</v>
      </c>
      <c r="B16" s="22">
        <v>322</v>
      </c>
      <c r="C16" s="23">
        <f>C17+C23+C30+C35+C40</f>
        <v>1433000</v>
      </c>
      <c r="D16" s="22" t="s">
        <v>13</v>
      </c>
      <c r="E16" s="23">
        <f>E17+E23+E30+E35+E40</f>
        <v>1433000</v>
      </c>
      <c r="F16" s="24">
        <f t="shared" ref="F16:F79" si="0">E16/1.25</f>
        <v>1146400</v>
      </c>
      <c r="G16" s="25"/>
    </row>
    <row r="17" spans="1:7" s="34" customFormat="1" ht="37.5" customHeight="1">
      <c r="A17" s="27" t="s">
        <v>14</v>
      </c>
      <c r="B17" s="28">
        <v>3221</v>
      </c>
      <c r="C17" s="29">
        <v>92000</v>
      </c>
      <c r="D17" s="30" t="s">
        <v>15</v>
      </c>
      <c r="E17" s="31">
        <f>SUM(E18:E22)</f>
        <v>92000</v>
      </c>
      <c r="F17" s="32">
        <f t="shared" si="0"/>
        <v>73600</v>
      </c>
      <c r="G17" s="33"/>
    </row>
    <row r="18" spans="1:7">
      <c r="A18" s="35" t="s">
        <v>16</v>
      </c>
      <c r="B18" s="36">
        <v>32211</v>
      </c>
      <c r="C18" s="37"/>
      <c r="D18" s="38" t="s">
        <v>17</v>
      </c>
      <c r="E18" s="37">
        <v>13000</v>
      </c>
      <c r="F18" s="39">
        <f t="shared" si="0"/>
        <v>10400</v>
      </c>
      <c r="G18" s="40" t="s">
        <v>18</v>
      </c>
    </row>
    <row r="19" spans="1:7">
      <c r="A19" s="35" t="s">
        <v>19</v>
      </c>
      <c r="B19" s="36">
        <v>32212</v>
      </c>
      <c r="C19" s="37"/>
      <c r="D19" s="38" t="s">
        <v>20</v>
      </c>
      <c r="E19" s="37">
        <v>7000</v>
      </c>
      <c r="F19" s="39">
        <f t="shared" si="0"/>
        <v>5600</v>
      </c>
      <c r="G19" s="40" t="s">
        <v>18</v>
      </c>
    </row>
    <row r="20" spans="1:7">
      <c r="A20" s="35" t="s">
        <v>21</v>
      </c>
      <c r="B20" s="36">
        <v>32214</v>
      </c>
      <c r="C20" s="37"/>
      <c r="D20" s="38" t="s">
        <v>22</v>
      </c>
      <c r="E20" s="37">
        <v>42000</v>
      </c>
      <c r="F20" s="39">
        <f t="shared" si="0"/>
        <v>33600</v>
      </c>
      <c r="G20" s="40" t="s">
        <v>18</v>
      </c>
    </row>
    <row r="21" spans="1:7">
      <c r="A21" s="35" t="s">
        <v>23</v>
      </c>
      <c r="B21" s="36">
        <v>32216</v>
      </c>
      <c r="C21" s="37"/>
      <c r="D21" s="38" t="s">
        <v>24</v>
      </c>
      <c r="E21" s="37">
        <v>8000</v>
      </c>
      <c r="F21" s="39">
        <f t="shared" si="0"/>
        <v>6400</v>
      </c>
      <c r="G21" s="40" t="s">
        <v>18</v>
      </c>
    </row>
    <row r="22" spans="1:7" ht="18.75" customHeight="1">
      <c r="A22" s="35" t="s">
        <v>25</v>
      </c>
      <c r="B22" s="36">
        <v>32219</v>
      </c>
      <c r="C22" s="37"/>
      <c r="D22" s="38" t="s">
        <v>26</v>
      </c>
      <c r="E22" s="37">
        <v>22000</v>
      </c>
      <c r="F22" s="39">
        <f t="shared" si="0"/>
        <v>17600</v>
      </c>
      <c r="G22" s="40" t="s">
        <v>18</v>
      </c>
    </row>
    <row r="23" spans="1:7" s="34" customFormat="1" ht="14.25" customHeight="1">
      <c r="A23" s="27" t="s">
        <v>27</v>
      </c>
      <c r="B23" s="41">
        <v>3222</v>
      </c>
      <c r="C23" s="42">
        <v>194000</v>
      </c>
      <c r="D23" s="41" t="s">
        <v>28</v>
      </c>
      <c r="E23" s="43">
        <f>E24+E29</f>
        <v>194000</v>
      </c>
      <c r="F23" s="44">
        <f t="shared" si="0"/>
        <v>155200</v>
      </c>
      <c r="G23" s="33"/>
    </row>
    <row r="24" spans="1:7">
      <c r="A24" s="35" t="s">
        <v>29</v>
      </c>
      <c r="B24" s="36">
        <v>32224</v>
      </c>
      <c r="C24" s="37"/>
      <c r="D24" s="38" t="s">
        <v>30</v>
      </c>
      <c r="E24" s="37">
        <f>SUM(E25:E28)</f>
        <v>185000</v>
      </c>
      <c r="F24" s="39">
        <f t="shared" si="0"/>
        <v>148000</v>
      </c>
      <c r="G24" s="40" t="s">
        <v>18</v>
      </c>
    </row>
    <row r="25" spans="1:7">
      <c r="A25" s="35" t="s">
        <v>31</v>
      </c>
      <c r="B25" s="36">
        <v>32224</v>
      </c>
      <c r="C25" s="45"/>
      <c r="D25" s="46" t="s">
        <v>32</v>
      </c>
      <c r="E25" s="47">
        <v>75000</v>
      </c>
      <c r="F25" s="39">
        <f t="shared" si="0"/>
        <v>60000</v>
      </c>
      <c r="G25" s="40" t="s">
        <v>18</v>
      </c>
    </row>
    <row r="26" spans="1:7">
      <c r="A26" s="35" t="s">
        <v>33</v>
      </c>
      <c r="B26" s="36">
        <v>32224</v>
      </c>
      <c r="C26" s="37"/>
      <c r="D26" s="46" t="s">
        <v>34</v>
      </c>
      <c r="E26" s="37">
        <v>50000</v>
      </c>
      <c r="F26" s="39">
        <f t="shared" si="0"/>
        <v>40000</v>
      </c>
      <c r="G26" s="40" t="s">
        <v>18</v>
      </c>
    </row>
    <row r="27" spans="1:7">
      <c r="A27" s="35" t="s">
        <v>35</v>
      </c>
      <c r="B27" s="36">
        <v>32224</v>
      </c>
      <c r="C27" s="37"/>
      <c r="D27" s="46" t="s">
        <v>36</v>
      </c>
      <c r="E27" s="48">
        <v>30000</v>
      </c>
      <c r="F27" s="39">
        <f t="shared" si="0"/>
        <v>24000</v>
      </c>
      <c r="G27" s="40" t="s">
        <v>18</v>
      </c>
    </row>
    <row r="28" spans="1:7">
      <c r="A28" s="35" t="s">
        <v>37</v>
      </c>
      <c r="B28" s="36">
        <v>32224</v>
      </c>
      <c r="C28" s="37"/>
      <c r="D28" s="46" t="s">
        <v>38</v>
      </c>
      <c r="E28" s="48">
        <v>30000</v>
      </c>
      <c r="F28" s="39">
        <f t="shared" si="0"/>
        <v>24000</v>
      </c>
      <c r="G28" s="40" t="s">
        <v>18</v>
      </c>
    </row>
    <row r="29" spans="1:7">
      <c r="A29" s="35" t="s">
        <v>39</v>
      </c>
      <c r="B29" s="36">
        <v>32229</v>
      </c>
      <c r="C29" s="37"/>
      <c r="D29" s="46" t="s">
        <v>40</v>
      </c>
      <c r="E29" s="48">
        <v>9000</v>
      </c>
      <c r="F29" s="39">
        <f t="shared" si="0"/>
        <v>7200</v>
      </c>
      <c r="G29" s="40" t="s">
        <v>18</v>
      </c>
    </row>
    <row r="30" spans="1:7" s="34" customFormat="1" ht="16.5" customHeight="1">
      <c r="A30" s="27" t="s">
        <v>41</v>
      </c>
      <c r="B30" s="41">
        <v>3223</v>
      </c>
      <c r="C30" s="42">
        <v>1105000</v>
      </c>
      <c r="D30" s="41" t="s">
        <v>42</v>
      </c>
      <c r="E30" s="43">
        <f>SUM(E31:E34)</f>
        <v>1105000</v>
      </c>
      <c r="F30" s="44">
        <f t="shared" si="0"/>
        <v>884000</v>
      </c>
      <c r="G30" s="33"/>
    </row>
    <row r="31" spans="1:7" ht="25.5">
      <c r="A31" s="35" t="s">
        <v>43</v>
      </c>
      <c r="B31" s="36">
        <v>32231</v>
      </c>
      <c r="C31" s="37"/>
      <c r="D31" s="38" t="s">
        <v>44</v>
      </c>
      <c r="E31" s="48">
        <v>97000</v>
      </c>
      <c r="F31" s="39">
        <f t="shared" si="0"/>
        <v>77600</v>
      </c>
      <c r="G31" s="49" t="s">
        <v>45</v>
      </c>
    </row>
    <row r="32" spans="1:7" ht="25.5">
      <c r="A32" s="35" t="s">
        <v>46</v>
      </c>
      <c r="B32" s="36">
        <v>32233</v>
      </c>
      <c r="C32" s="37"/>
      <c r="D32" s="38" t="s">
        <v>47</v>
      </c>
      <c r="E32" s="48">
        <v>92000</v>
      </c>
      <c r="F32" s="39">
        <f t="shared" si="0"/>
        <v>73600</v>
      </c>
      <c r="G32" s="49" t="s">
        <v>45</v>
      </c>
    </row>
    <row r="33" spans="1:7" ht="18.75" customHeight="1">
      <c r="A33" s="35" t="s">
        <v>48</v>
      </c>
      <c r="B33" s="36">
        <v>32234</v>
      </c>
      <c r="C33" s="37"/>
      <c r="D33" s="38" t="s">
        <v>49</v>
      </c>
      <c r="E33" s="48">
        <v>15000</v>
      </c>
      <c r="F33" s="39">
        <f t="shared" si="0"/>
        <v>12000</v>
      </c>
      <c r="G33" s="40" t="s">
        <v>18</v>
      </c>
    </row>
    <row r="34" spans="1:7" ht="25.5">
      <c r="A34" s="35" t="s">
        <v>50</v>
      </c>
      <c r="B34" s="36">
        <v>32239</v>
      </c>
      <c r="C34" s="37"/>
      <c r="D34" s="38" t="s">
        <v>51</v>
      </c>
      <c r="E34" s="48">
        <v>901000</v>
      </c>
      <c r="F34" s="39">
        <f t="shared" si="0"/>
        <v>720800</v>
      </c>
      <c r="G34" s="49" t="s">
        <v>45</v>
      </c>
    </row>
    <row r="35" spans="1:7" s="34" customFormat="1" ht="25.5" customHeight="1">
      <c r="A35" s="27" t="s">
        <v>52</v>
      </c>
      <c r="B35" s="41">
        <v>3224</v>
      </c>
      <c r="C35" s="42">
        <v>39000</v>
      </c>
      <c r="D35" s="50" t="s">
        <v>53</v>
      </c>
      <c r="E35" s="43">
        <f>SUM(E36:E39)</f>
        <v>39000</v>
      </c>
      <c r="F35" s="44">
        <f t="shared" si="0"/>
        <v>31200</v>
      </c>
      <c r="G35" s="33"/>
    </row>
    <row r="36" spans="1:7" ht="31.5" customHeight="1">
      <c r="A36" s="35" t="s">
        <v>54</v>
      </c>
      <c r="B36" s="36">
        <v>32241</v>
      </c>
      <c r="C36" s="37"/>
      <c r="D36" s="51" t="s">
        <v>55</v>
      </c>
      <c r="E36" s="48">
        <v>21000</v>
      </c>
      <c r="F36" s="39">
        <f t="shared" si="0"/>
        <v>16800</v>
      </c>
      <c r="G36" s="40" t="s">
        <v>18</v>
      </c>
    </row>
    <row r="37" spans="1:7" ht="35.25" customHeight="1">
      <c r="A37" s="35" t="s">
        <v>56</v>
      </c>
      <c r="B37" s="36">
        <v>32242</v>
      </c>
      <c r="C37" s="37"/>
      <c r="D37" s="51" t="s">
        <v>57</v>
      </c>
      <c r="E37" s="48">
        <v>15000</v>
      </c>
      <c r="F37" s="39">
        <f t="shared" si="0"/>
        <v>12000</v>
      </c>
      <c r="G37" s="40" t="s">
        <v>18</v>
      </c>
    </row>
    <row r="38" spans="1:7" ht="25.5">
      <c r="A38" s="35" t="s">
        <v>58</v>
      </c>
      <c r="B38" s="36">
        <v>32243</v>
      </c>
      <c r="C38" s="37"/>
      <c r="D38" s="51" t="s">
        <v>59</v>
      </c>
      <c r="E38" s="48">
        <v>1000</v>
      </c>
      <c r="F38" s="39">
        <f t="shared" si="0"/>
        <v>800</v>
      </c>
      <c r="G38" s="40" t="s">
        <v>18</v>
      </c>
    </row>
    <row r="39" spans="1:7" ht="24" customHeight="1">
      <c r="A39" s="35" t="s">
        <v>60</v>
      </c>
      <c r="B39" s="36">
        <v>32244</v>
      </c>
      <c r="C39" s="37"/>
      <c r="D39" s="51" t="s">
        <v>61</v>
      </c>
      <c r="E39" s="48">
        <v>2000</v>
      </c>
      <c r="F39" s="39">
        <f t="shared" si="0"/>
        <v>1600</v>
      </c>
      <c r="G39" s="40" t="s">
        <v>18</v>
      </c>
    </row>
    <row r="40" spans="1:7" s="34" customFormat="1" ht="17.25" customHeight="1">
      <c r="A40" s="27" t="s">
        <v>62</v>
      </c>
      <c r="B40" s="41">
        <v>3225</v>
      </c>
      <c r="C40" s="42">
        <v>3000</v>
      </c>
      <c r="D40" s="41" t="s">
        <v>63</v>
      </c>
      <c r="E40" s="43">
        <v>3000</v>
      </c>
      <c r="F40" s="44">
        <f t="shared" si="0"/>
        <v>2400</v>
      </c>
      <c r="G40" s="33"/>
    </row>
    <row r="41" spans="1:7" ht="15" customHeight="1">
      <c r="A41" s="35" t="s">
        <v>64</v>
      </c>
      <c r="B41" s="36">
        <v>32251</v>
      </c>
      <c r="C41" s="37"/>
      <c r="D41" s="38" t="s">
        <v>65</v>
      </c>
      <c r="E41" s="48">
        <v>3000</v>
      </c>
      <c r="F41" s="39">
        <f t="shared" si="0"/>
        <v>2400</v>
      </c>
      <c r="G41" s="40" t="s">
        <v>18</v>
      </c>
    </row>
    <row r="42" spans="1:7" s="26" customFormat="1" ht="12.75">
      <c r="A42" s="52" t="s">
        <v>66</v>
      </c>
      <c r="B42" s="22">
        <v>323</v>
      </c>
      <c r="C42" s="53">
        <f>C43+C47+C50+C52+C57+C59+C62+C65</f>
        <v>220132</v>
      </c>
      <c r="D42" s="22" t="s">
        <v>67</v>
      </c>
      <c r="E42" s="53">
        <f>E43+E47+E50+E52+E57+E59+E62+E65</f>
        <v>1345000</v>
      </c>
      <c r="F42" s="24">
        <f t="shared" si="0"/>
        <v>1076000</v>
      </c>
      <c r="G42" s="54"/>
    </row>
    <row r="43" spans="1:7" s="34" customFormat="1" ht="12.75">
      <c r="A43" s="55" t="s">
        <v>68</v>
      </c>
      <c r="B43" s="41">
        <v>3231</v>
      </c>
      <c r="C43" s="42">
        <v>1132</v>
      </c>
      <c r="D43" s="41" t="s">
        <v>69</v>
      </c>
      <c r="E43" s="43">
        <f>SUM(E44:E46)</f>
        <v>1132000</v>
      </c>
      <c r="F43" s="44">
        <f t="shared" si="0"/>
        <v>905600</v>
      </c>
      <c r="G43" s="33"/>
    </row>
    <row r="44" spans="1:7">
      <c r="A44" s="35" t="s">
        <v>70</v>
      </c>
      <c r="B44" s="38">
        <v>32311</v>
      </c>
      <c r="C44" s="37"/>
      <c r="D44" s="38" t="s">
        <v>69</v>
      </c>
      <c r="E44" s="48">
        <v>34000</v>
      </c>
      <c r="F44" s="39">
        <f t="shared" si="0"/>
        <v>27200</v>
      </c>
      <c r="G44" s="40" t="s">
        <v>18</v>
      </c>
    </row>
    <row r="45" spans="1:7">
      <c r="A45" s="35" t="s">
        <v>71</v>
      </c>
      <c r="B45" s="36">
        <v>32313</v>
      </c>
      <c r="C45" s="37"/>
      <c r="D45" s="38" t="s">
        <v>72</v>
      </c>
      <c r="E45" s="48">
        <v>3000</v>
      </c>
      <c r="F45" s="39">
        <f t="shared" si="0"/>
        <v>2400</v>
      </c>
      <c r="G45" s="40" t="s">
        <v>18</v>
      </c>
    </row>
    <row r="46" spans="1:7" ht="29.25" customHeight="1">
      <c r="A46" s="35" t="s">
        <v>73</v>
      </c>
      <c r="B46" s="36">
        <v>32319</v>
      </c>
      <c r="C46" s="37"/>
      <c r="D46" s="38" t="s">
        <v>74</v>
      </c>
      <c r="E46" s="48">
        <v>1095000</v>
      </c>
      <c r="F46" s="39">
        <f t="shared" si="0"/>
        <v>876000</v>
      </c>
      <c r="G46" s="49" t="s">
        <v>45</v>
      </c>
    </row>
    <row r="47" spans="1:7" s="34" customFormat="1" ht="12.75">
      <c r="A47" s="55" t="s">
        <v>75</v>
      </c>
      <c r="B47" s="41">
        <v>3232</v>
      </c>
      <c r="C47" s="42">
        <v>60000</v>
      </c>
      <c r="D47" s="41" t="s">
        <v>76</v>
      </c>
      <c r="E47" s="43">
        <f>SUM(E48:E49)</f>
        <v>60000</v>
      </c>
      <c r="F47" s="44">
        <f t="shared" si="0"/>
        <v>48000</v>
      </c>
      <c r="G47" s="56"/>
    </row>
    <row r="48" spans="1:7">
      <c r="A48" s="35" t="s">
        <v>77</v>
      </c>
      <c r="B48" s="36">
        <v>32322</v>
      </c>
      <c r="C48" s="37"/>
      <c r="D48" s="38" t="s">
        <v>78</v>
      </c>
      <c r="E48" s="48">
        <v>55000</v>
      </c>
      <c r="F48" s="39">
        <f t="shared" si="0"/>
        <v>44000</v>
      </c>
      <c r="G48" s="40" t="s">
        <v>18</v>
      </c>
    </row>
    <row r="49" spans="1:7">
      <c r="A49" s="35" t="s">
        <v>79</v>
      </c>
      <c r="B49" s="36">
        <v>32323</v>
      </c>
      <c r="C49" s="37"/>
      <c r="D49" s="38" t="s">
        <v>80</v>
      </c>
      <c r="E49" s="48">
        <v>5000</v>
      </c>
      <c r="F49" s="39">
        <f t="shared" si="0"/>
        <v>4000</v>
      </c>
      <c r="G49" s="40" t="s">
        <v>18</v>
      </c>
    </row>
    <row r="50" spans="1:7" s="34" customFormat="1" ht="12.75">
      <c r="A50" s="55" t="s">
        <v>81</v>
      </c>
      <c r="B50" s="41">
        <v>3233</v>
      </c>
      <c r="C50" s="42">
        <v>1000</v>
      </c>
      <c r="D50" s="41" t="s">
        <v>82</v>
      </c>
      <c r="E50" s="43">
        <f>SUM(E51:E51)</f>
        <v>1000</v>
      </c>
      <c r="F50" s="44">
        <f t="shared" si="0"/>
        <v>800</v>
      </c>
      <c r="G50" s="57"/>
    </row>
    <row r="51" spans="1:7">
      <c r="A51" s="35" t="s">
        <v>83</v>
      </c>
      <c r="B51" s="36">
        <v>32339</v>
      </c>
      <c r="C51" s="37"/>
      <c r="D51" s="38" t="s">
        <v>84</v>
      </c>
      <c r="E51" s="48">
        <v>1000</v>
      </c>
      <c r="F51" s="39">
        <f t="shared" si="0"/>
        <v>800</v>
      </c>
      <c r="G51" s="40" t="s">
        <v>18</v>
      </c>
    </row>
    <row r="52" spans="1:7" s="34" customFormat="1" ht="12.75">
      <c r="A52" s="55" t="s">
        <v>85</v>
      </c>
      <c r="B52" s="41">
        <v>3234</v>
      </c>
      <c r="C52" s="42">
        <v>104000</v>
      </c>
      <c r="D52" s="41" t="s">
        <v>86</v>
      </c>
      <c r="E52" s="43">
        <f>SUM(E53:E56)</f>
        <v>104000</v>
      </c>
      <c r="F52" s="44">
        <f t="shared" si="0"/>
        <v>83200</v>
      </c>
      <c r="G52" s="57"/>
    </row>
    <row r="53" spans="1:7">
      <c r="A53" s="35" t="s">
        <v>87</v>
      </c>
      <c r="B53" s="36">
        <v>32341</v>
      </c>
      <c r="C53" s="37"/>
      <c r="D53" s="38" t="s">
        <v>88</v>
      </c>
      <c r="E53" s="48">
        <v>16000</v>
      </c>
      <c r="F53" s="39">
        <f t="shared" si="0"/>
        <v>12800</v>
      </c>
      <c r="G53" s="40" t="s">
        <v>18</v>
      </c>
    </row>
    <row r="54" spans="1:7">
      <c r="A54" s="35" t="s">
        <v>89</v>
      </c>
      <c r="B54" s="36">
        <v>32342</v>
      </c>
      <c r="C54" s="37"/>
      <c r="D54" s="38" t="s">
        <v>90</v>
      </c>
      <c r="E54" s="48">
        <v>55000</v>
      </c>
      <c r="F54" s="39">
        <f t="shared" si="0"/>
        <v>44000</v>
      </c>
      <c r="G54" s="40" t="s">
        <v>18</v>
      </c>
    </row>
    <row r="55" spans="1:7">
      <c r="A55" s="35" t="s">
        <v>91</v>
      </c>
      <c r="B55" s="36">
        <v>32343</v>
      </c>
      <c r="C55" s="37"/>
      <c r="D55" s="38" t="s">
        <v>92</v>
      </c>
      <c r="E55" s="48">
        <v>20000</v>
      </c>
      <c r="F55" s="39">
        <f t="shared" si="0"/>
        <v>16000</v>
      </c>
      <c r="G55" s="40" t="s">
        <v>18</v>
      </c>
    </row>
    <row r="56" spans="1:7">
      <c r="A56" s="35" t="s">
        <v>93</v>
      </c>
      <c r="B56" s="36">
        <v>32344</v>
      </c>
      <c r="C56" s="37"/>
      <c r="D56" s="38" t="s">
        <v>94</v>
      </c>
      <c r="E56" s="48">
        <v>13000</v>
      </c>
      <c r="F56" s="39">
        <f t="shared" si="0"/>
        <v>10400</v>
      </c>
      <c r="G56" s="40" t="s">
        <v>18</v>
      </c>
    </row>
    <row r="57" spans="1:7" s="34" customFormat="1" ht="12.75">
      <c r="A57" s="55" t="s">
        <v>95</v>
      </c>
      <c r="B57" s="41">
        <v>3235</v>
      </c>
      <c r="C57" s="42">
        <v>10000</v>
      </c>
      <c r="D57" s="41" t="s">
        <v>96</v>
      </c>
      <c r="E57" s="43">
        <v>10000</v>
      </c>
      <c r="F57" s="44">
        <f t="shared" si="0"/>
        <v>8000</v>
      </c>
      <c r="G57" s="57"/>
    </row>
    <row r="58" spans="1:7">
      <c r="A58" s="35" t="s">
        <v>97</v>
      </c>
      <c r="B58" s="38">
        <v>32353</v>
      </c>
      <c r="C58" s="37"/>
      <c r="D58" s="38" t="s">
        <v>98</v>
      </c>
      <c r="E58" s="48">
        <v>6000</v>
      </c>
      <c r="F58" s="39">
        <f t="shared" si="0"/>
        <v>4800</v>
      </c>
      <c r="G58" s="40" t="s">
        <v>18</v>
      </c>
    </row>
    <row r="59" spans="1:7" s="34" customFormat="1" ht="12.75">
      <c r="A59" s="55" t="s">
        <v>99</v>
      </c>
      <c r="B59" s="41">
        <v>3236</v>
      </c>
      <c r="C59" s="42">
        <v>18000</v>
      </c>
      <c r="D59" s="41" t="s">
        <v>100</v>
      </c>
      <c r="E59" s="43">
        <f>SUM(E60:E61)</f>
        <v>18000</v>
      </c>
      <c r="F59" s="44">
        <f t="shared" si="0"/>
        <v>14400</v>
      </c>
      <c r="G59" s="57"/>
    </row>
    <row r="60" spans="1:7" ht="25.5">
      <c r="A60" s="35" t="s">
        <v>101</v>
      </c>
      <c r="B60" s="36">
        <v>32361</v>
      </c>
      <c r="C60" s="37"/>
      <c r="D60" s="58" t="s">
        <v>102</v>
      </c>
      <c r="E60" s="48">
        <v>15000</v>
      </c>
      <c r="F60" s="39">
        <f t="shared" si="0"/>
        <v>12000</v>
      </c>
      <c r="G60" s="40" t="s">
        <v>18</v>
      </c>
    </row>
    <row r="61" spans="1:7">
      <c r="A61" s="35" t="s">
        <v>103</v>
      </c>
      <c r="B61" s="36">
        <v>32363</v>
      </c>
      <c r="C61" s="37"/>
      <c r="D61" s="38" t="s">
        <v>104</v>
      </c>
      <c r="E61" s="48">
        <v>3000</v>
      </c>
      <c r="F61" s="39">
        <f t="shared" si="0"/>
        <v>2400</v>
      </c>
      <c r="G61" s="40" t="s">
        <v>18</v>
      </c>
    </row>
    <row r="62" spans="1:7" s="34" customFormat="1" ht="12.75">
      <c r="A62" s="55" t="s">
        <v>105</v>
      </c>
      <c r="B62" s="41">
        <v>3237</v>
      </c>
      <c r="C62" s="42">
        <v>5000</v>
      </c>
      <c r="D62" s="41" t="s">
        <v>106</v>
      </c>
      <c r="E62" s="43">
        <f>SUM(E63:E64)</f>
        <v>5000</v>
      </c>
      <c r="F62" s="44">
        <f t="shared" si="0"/>
        <v>4000</v>
      </c>
      <c r="G62" s="57"/>
    </row>
    <row r="63" spans="1:7" s="60" customFormat="1">
      <c r="A63" s="35" t="s">
        <v>107</v>
      </c>
      <c r="B63" s="38">
        <v>32372</v>
      </c>
      <c r="C63" s="47"/>
      <c r="D63" s="38" t="s">
        <v>108</v>
      </c>
      <c r="E63" s="59">
        <v>3000</v>
      </c>
      <c r="F63" s="39">
        <f t="shared" si="0"/>
        <v>2400</v>
      </c>
      <c r="G63" s="40" t="s">
        <v>18</v>
      </c>
    </row>
    <row r="64" spans="1:7" s="60" customFormat="1" ht="39" customHeight="1">
      <c r="A64" s="35" t="s">
        <v>109</v>
      </c>
      <c r="B64" s="38">
        <v>32379</v>
      </c>
      <c r="C64" s="47"/>
      <c r="D64" s="61" t="s">
        <v>110</v>
      </c>
      <c r="E64" s="59">
        <v>2000</v>
      </c>
      <c r="F64" s="39">
        <f t="shared" si="0"/>
        <v>1600</v>
      </c>
      <c r="G64" s="40" t="s">
        <v>18</v>
      </c>
    </row>
    <row r="65" spans="1:7" s="34" customFormat="1" ht="13.5" customHeight="1">
      <c r="A65" s="55" t="s">
        <v>111</v>
      </c>
      <c r="B65" s="41">
        <v>3238</v>
      </c>
      <c r="C65" s="42">
        <v>21000</v>
      </c>
      <c r="D65" s="41" t="s">
        <v>112</v>
      </c>
      <c r="E65" s="43">
        <v>15000</v>
      </c>
      <c r="F65" s="44">
        <f t="shared" si="0"/>
        <v>12000</v>
      </c>
      <c r="G65" s="57"/>
    </row>
    <row r="66" spans="1:7">
      <c r="A66" s="35" t="s">
        <v>113</v>
      </c>
      <c r="B66" s="36">
        <v>32381</v>
      </c>
      <c r="C66" s="37"/>
      <c r="D66" s="38" t="s">
        <v>114</v>
      </c>
      <c r="E66" s="48">
        <v>20000</v>
      </c>
      <c r="F66" s="39">
        <f t="shared" si="0"/>
        <v>16000</v>
      </c>
      <c r="G66" s="40" t="s">
        <v>18</v>
      </c>
    </row>
    <row r="67" spans="1:7" s="26" customFormat="1" ht="25.5">
      <c r="A67" s="21" t="s">
        <v>115</v>
      </c>
      <c r="B67" s="22">
        <v>329</v>
      </c>
      <c r="C67" s="53">
        <f>C68+C70+C72+C75</f>
        <v>79000</v>
      </c>
      <c r="D67" s="62" t="s">
        <v>116</v>
      </c>
      <c r="E67" s="53">
        <f>E68+E70+E72+E75</f>
        <v>79000</v>
      </c>
      <c r="F67" s="24">
        <f t="shared" si="0"/>
        <v>63200</v>
      </c>
      <c r="G67" s="63"/>
    </row>
    <row r="68" spans="1:7" s="34" customFormat="1" ht="12.75">
      <c r="A68" s="55" t="s">
        <v>117</v>
      </c>
      <c r="B68" s="41">
        <v>3292</v>
      </c>
      <c r="C68" s="42">
        <v>10000</v>
      </c>
      <c r="D68" s="41" t="s">
        <v>118</v>
      </c>
      <c r="E68" s="43">
        <v>10000</v>
      </c>
      <c r="F68" s="44">
        <f t="shared" si="0"/>
        <v>8000</v>
      </c>
      <c r="G68" s="33"/>
    </row>
    <row r="69" spans="1:7">
      <c r="A69" s="35" t="s">
        <v>119</v>
      </c>
      <c r="B69" s="36">
        <v>32921</v>
      </c>
      <c r="C69" s="37"/>
      <c r="D69" s="38" t="s">
        <v>120</v>
      </c>
      <c r="E69" s="48">
        <v>10000</v>
      </c>
      <c r="F69" s="39">
        <f t="shared" si="0"/>
        <v>8000</v>
      </c>
      <c r="G69" s="40" t="s">
        <v>18</v>
      </c>
    </row>
    <row r="70" spans="1:7" s="34" customFormat="1" ht="12.75">
      <c r="A70" s="55" t="s">
        <v>121</v>
      </c>
      <c r="B70" s="41">
        <v>3294</v>
      </c>
      <c r="C70" s="42">
        <v>3000</v>
      </c>
      <c r="D70" s="41" t="s">
        <v>122</v>
      </c>
      <c r="E70" s="43">
        <v>3000</v>
      </c>
      <c r="F70" s="44">
        <f t="shared" si="0"/>
        <v>2400</v>
      </c>
      <c r="G70" s="57"/>
    </row>
    <row r="71" spans="1:7">
      <c r="A71" s="35" t="s">
        <v>123</v>
      </c>
      <c r="B71" s="36">
        <v>32941</v>
      </c>
      <c r="C71" s="37"/>
      <c r="D71" s="38" t="s">
        <v>122</v>
      </c>
      <c r="E71" s="48">
        <v>3000</v>
      </c>
      <c r="F71" s="39">
        <f t="shared" si="0"/>
        <v>2400</v>
      </c>
      <c r="G71" s="40" t="s">
        <v>18</v>
      </c>
    </row>
    <row r="72" spans="1:7" s="34" customFormat="1" ht="12.75">
      <c r="A72" s="55" t="s">
        <v>124</v>
      </c>
      <c r="B72" s="41">
        <v>3295</v>
      </c>
      <c r="C72" s="42">
        <v>26000</v>
      </c>
      <c r="D72" s="41" t="s">
        <v>125</v>
      </c>
      <c r="E72" s="43">
        <f>SUM(E73:E74)</f>
        <v>26000</v>
      </c>
      <c r="F72" s="44">
        <f t="shared" si="0"/>
        <v>20800</v>
      </c>
      <c r="G72" s="57"/>
    </row>
    <row r="73" spans="1:7">
      <c r="A73" s="35" t="s">
        <v>126</v>
      </c>
      <c r="B73" s="36">
        <v>32953</v>
      </c>
      <c r="C73" s="37"/>
      <c r="D73" s="38" t="s">
        <v>127</v>
      </c>
      <c r="E73" s="48">
        <v>2000</v>
      </c>
      <c r="F73" s="39">
        <f t="shared" si="0"/>
        <v>1600</v>
      </c>
      <c r="G73" s="40" t="s">
        <v>18</v>
      </c>
    </row>
    <row r="74" spans="1:7">
      <c r="A74" s="35" t="s">
        <v>128</v>
      </c>
      <c r="B74" s="36">
        <v>32954</v>
      </c>
      <c r="C74" s="37"/>
      <c r="D74" s="38" t="s">
        <v>129</v>
      </c>
      <c r="E74" s="48">
        <v>24000</v>
      </c>
      <c r="F74" s="39">
        <f t="shared" si="0"/>
        <v>19200</v>
      </c>
      <c r="G74" s="40" t="s">
        <v>18</v>
      </c>
    </row>
    <row r="75" spans="1:7" s="34" customFormat="1" ht="12.75">
      <c r="A75" s="55" t="s">
        <v>130</v>
      </c>
      <c r="B75" s="41">
        <v>3299</v>
      </c>
      <c r="C75" s="42">
        <v>40000</v>
      </c>
      <c r="D75" s="41" t="s">
        <v>131</v>
      </c>
      <c r="E75" s="43">
        <v>40000</v>
      </c>
      <c r="F75" s="44">
        <f t="shared" si="0"/>
        <v>32000</v>
      </c>
      <c r="G75" s="57"/>
    </row>
    <row r="76" spans="1:7" s="26" customFormat="1" ht="12.75">
      <c r="A76" s="52" t="s">
        <v>132</v>
      </c>
      <c r="B76" s="22">
        <v>343</v>
      </c>
      <c r="C76" s="53">
        <v>5000</v>
      </c>
      <c r="D76" s="22" t="s">
        <v>133</v>
      </c>
      <c r="E76" s="64">
        <v>5000</v>
      </c>
      <c r="F76" s="65">
        <f t="shared" si="0"/>
        <v>4000</v>
      </c>
      <c r="G76" s="54"/>
    </row>
    <row r="77" spans="1:7" s="34" customFormat="1" ht="12.75">
      <c r="A77" s="55" t="s">
        <v>134</v>
      </c>
      <c r="B77" s="41">
        <v>3431</v>
      </c>
      <c r="C77" s="42">
        <v>5000</v>
      </c>
      <c r="D77" s="41" t="s">
        <v>135</v>
      </c>
      <c r="E77" s="43">
        <v>5000</v>
      </c>
      <c r="F77" s="44">
        <f t="shared" si="0"/>
        <v>4000</v>
      </c>
      <c r="G77" s="57"/>
    </row>
    <row r="78" spans="1:7">
      <c r="A78" s="35" t="s">
        <v>136</v>
      </c>
      <c r="B78" s="36">
        <v>34312</v>
      </c>
      <c r="C78" s="37">
        <v>5000</v>
      </c>
      <c r="D78" s="38" t="s">
        <v>137</v>
      </c>
      <c r="E78" s="48">
        <v>5000</v>
      </c>
      <c r="F78" s="39">
        <f t="shared" si="0"/>
        <v>4000</v>
      </c>
      <c r="G78" s="40" t="s">
        <v>18</v>
      </c>
    </row>
    <row r="79" spans="1:7" s="26" customFormat="1" ht="12.75">
      <c r="A79" s="21" t="s">
        <v>138</v>
      </c>
      <c r="B79" s="22">
        <v>422</v>
      </c>
      <c r="C79" s="53">
        <v>221000</v>
      </c>
      <c r="D79" s="22" t="s">
        <v>139</v>
      </c>
      <c r="E79" s="64">
        <f>SUM(E80:E82)</f>
        <v>221000</v>
      </c>
      <c r="F79" s="24">
        <f t="shared" si="0"/>
        <v>176800</v>
      </c>
      <c r="G79" s="63" t="s">
        <v>18</v>
      </c>
    </row>
    <row r="80" spans="1:7">
      <c r="A80" s="35" t="s">
        <v>140</v>
      </c>
      <c r="B80" s="36">
        <v>4221</v>
      </c>
      <c r="C80" s="37"/>
      <c r="D80" s="38" t="s">
        <v>141</v>
      </c>
      <c r="E80" s="48">
        <v>10000</v>
      </c>
      <c r="F80" s="39">
        <f t="shared" ref="F80:F89" si="1">E80/1.25</f>
        <v>8000</v>
      </c>
      <c r="G80" s="40" t="s">
        <v>18</v>
      </c>
    </row>
    <row r="81" spans="1:7">
      <c r="A81" s="35" t="s">
        <v>142</v>
      </c>
      <c r="B81" s="66">
        <v>4222</v>
      </c>
      <c r="C81" s="37"/>
      <c r="D81" s="38" t="s">
        <v>143</v>
      </c>
      <c r="E81" s="48">
        <v>1000</v>
      </c>
      <c r="F81" s="39">
        <f t="shared" si="1"/>
        <v>800</v>
      </c>
      <c r="G81" s="40" t="s">
        <v>18</v>
      </c>
    </row>
    <row r="82" spans="1:7">
      <c r="A82" s="35" t="s">
        <v>144</v>
      </c>
      <c r="B82" s="36">
        <v>4227</v>
      </c>
      <c r="C82" s="37"/>
      <c r="D82" s="38" t="s">
        <v>145</v>
      </c>
      <c r="E82" s="48">
        <v>210000</v>
      </c>
      <c r="F82" s="39">
        <f t="shared" si="1"/>
        <v>168000</v>
      </c>
      <c r="G82" s="67" t="s">
        <v>146</v>
      </c>
    </row>
    <row r="83" spans="1:7" s="26" customFormat="1" ht="12.75">
      <c r="A83" s="21" t="s">
        <v>147</v>
      </c>
      <c r="B83" s="22">
        <v>424</v>
      </c>
      <c r="C83" s="53">
        <v>6000</v>
      </c>
      <c r="D83" s="22" t="s">
        <v>148</v>
      </c>
      <c r="E83" s="64">
        <v>6000</v>
      </c>
      <c r="F83" s="24">
        <f t="shared" si="1"/>
        <v>4800</v>
      </c>
      <c r="G83" s="63"/>
    </row>
    <row r="84" spans="1:7">
      <c r="A84" s="35" t="s">
        <v>149</v>
      </c>
      <c r="B84" s="36">
        <v>4241</v>
      </c>
      <c r="C84" s="37"/>
      <c r="D84" s="38" t="s">
        <v>150</v>
      </c>
      <c r="E84" s="48">
        <v>6000</v>
      </c>
      <c r="F84" s="39">
        <f t="shared" si="1"/>
        <v>4800</v>
      </c>
      <c r="G84" s="40" t="s">
        <v>18</v>
      </c>
    </row>
    <row r="85" spans="1:7">
      <c r="A85" s="35" t="s">
        <v>151</v>
      </c>
      <c r="B85" s="36">
        <v>42411</v>
      </c>
      <c r="C85" s="37"/>
      <c r="D85" s="38" t="s">
        <v>150</v>
      </c>
      <c r="E85" s="48">
        <v>6000</v>
      </c>
      <c r="F85" s="39">
        <f t="shared" si="1"/>
        <v>4800</v>
      </c>
      <c r="G85" s="40" t="s">
        <v>18</v>
      </c>
    </row>
    <row r="86" spans="1:7">
      <c r="G86" s="68"/>
    </row>
    <row r="87" spans="1:7">
      <c r="F87" s="69" t="s">
        <v>152</v>
      </c>
      <c r="G87" s="70"/>
    </row>
    <row r="88" spans="1:7">
      <c r="F88" s="69" t="s">
        <v>153</v>
      </c>
      <c r="G88" s="70"/>
    </row>
  </sheetData>
  <mergeCells count="7">
    <mergeCell ref="F88:G88"/>
    <mergeCell ref="A2:G2"/>
    <mergeCell ref="A3:D3"/>
    <mergeCell ref="A5:D5"/>
    <mergeCell ref="A7:D7"/>
    <mergeCell ref="A12:G12"/>
    <mergeCell ref="F87:G8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2013-04-22T12:42:25Z</dcterms:modified>
</cp:coreProperties>
</file>